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xkosten" sheetId="1" r:id="rId1"/>
    <sheet name="Abrechnung" sheetId="2" r:id="rId2"/>
    <sheet name="Diagramm" sheetId="3" r:id="rId3"/>
  </sheets>
  <definedNames>
    <definedName name="_xlnm.Print_Area" localSheetId="0">'Fixkosten'!$A$1:$J$33</definedName>
  </definedNames>
  <calcPr fullCalcOnLoad="1"/>
</workbook>
</file>

<file path=xl/sharedStrings.xml><?xml version="1.0" encoding="utf-8"?>
<sst xmlns="http://schemas.openxmlformats.org/spreadsheetml/2006/main" count="153" uniqueCount="55">
  <si>
    <t>Monatlich</t>
  </si>
  <si>
    <t>EURO</t>
  </si>
  <si>
    <t>alle 2 Monate</t>
  </si>
  <si>
    <t>vierteljährlich</t>
  </si>
  <si>
    <t>jährlich</t>
  </si>
  <si>
    <t>Baufinanzierung</t>
  </si>
  <si>
    <t>Rundfunk</t>
  </si>
  <si>
    <t xml:space="preserve">Grundsteuer </t>
  </si>
  <si>
    <t>Vereinsbeitrag</t>
  </si>
  <si>
    <t>Hausmeister</t>
  </si>
  <si>
    <t>Versicherung</t>
  </si>
  <si>
    <t xml:space="preserve">SKI Versicherung </t>
  </si>
  <si>
    <t>Altersvorsorge</t>
  </si>
  <si>
    <t>Hausrat Versicherung</t>
  </si>
  <si>
    <t>Suewag</t>
  </si>
  <si>
    <t>Haftpflicht Versicherung</t>
  </si>
  <si>
    <t>Unitymedia</t>
  </si>
  <si>
    <t>Inspektion Auto</t>
  </si>
  <si>
    <t>Handy</t>
  </si>
  <si>
    <t>Steuer Auto</t>
  </si>
  <si>
    <t>Krankenkasse</t>
  </si>
  <si>
    <t xml:space="preserve">Versicherung Roller </t>
  </si>
  <si>
    <t xml:space="preserve">Miete </t>
  </si>
  <si>
    <t xml:space="preserve">Kfz Steuer </t>
  </si>
  <si>
    <t>Lotto</t>
  </si>
  <si>
    <t>Lebensversicherung</t>
  </si>
  <si>
    <t xml:space="preserve">Versicherung </t>
  </si>
  <si>
    <t>Sport</t>
  </si>
  <si>
    <t>Provision</t>
  </si>
  <si>
    <t>Telekom</t>
  </si>
  <si>
    <t>Auslandskrankenvers.</t>
  </si>
  <si>
    <t xml:space="preserve"> </t>
  </si>
  <si>
    <t>Monatliche Fixe Kosten</t>
  </si>
  <si>
    <t>Januar</t>
  </si>
  <si>
    <t>Februar</t>
  </si>
  <si>
    <t>März</t>
  </si>
  <si>
    <t>April</t>
  </si>
  <si>
    <t>Mai</t>
  </si>
  <si>
    <t>Juni</t>
  </si>
  <si>
    <t>Übertrag</t>
  </si>
  <si>
    <t>Rente</t>
  </si>
  <si>
    <t>Miete</t>
  </si>
  <si>
    <t>Sonderzahlungen</t>
  </si>
  <si>
    <t>Fixe Kosten</t>
  </si>
  <si>
    <t>Lebensmittel</t>
  </si>
  <si>
    <t>Ausgehen</t>
  </si>
  <si>
    <t>Urlaub</t>
  </si>
  <si>
    <t>Rest</t>
  </si>
  <si>
    <t>Juli</t>
  </si>
  <si>
    <t>August</t>
  </si>
  <si>
    <t>September</t>
  </si>
  <si>
    <t>Oktober</t>
  </si>
  <si>
    <t>November</t>
  </si>
  <si>
    <t>Dezember</t>
  </si>
  <si>
    <t>Geschenke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</si>
</sst>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0.00"/>
  </numFmts>
  <fonts count="4">
    <font>
      <sz val="10"/>
      <name val="Frutiger 45 Light"/>
      <family val="0"/>
    </font>
    <font>
      <sz val="10"/>
      <name val="Arial"/>
      <family val="0"/>
    </font>
    <font>
      <b/>
      <sz val="10"/>
      <name val="Frutiger 45 Light"/>
      <family val="0"/>
    </font>
    <font>
      <sz val="16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0" fillId="2" borderId="1" xfId="0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5" fontId="0" fillId="4" borderId="3" xfId="0" applyNumberFormat="1" applyFill="1" applyBorder="1" applyAlignment="1">
      <alignment/>
    </xf>
    <xf numFmtId="165" fontId="0" fillId="5" borderId="3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3" borderId="0" xfId="0" applyFill="1" applyAlignment="1">
      <alignment/>
    </xf>
    <xf numFmtId="165" fontId="0" fillId="3" borderId="5" xfId="0" applyNumberFormat="1" applyFill="1" applyBorder="1" applyAlignment="1">
      <alignment/>
    </xf>
    <xf numFmtId="165" fontId="0" fillId="4" borderId="0" xfId="0" applyNumberFormat="1" applyFill="1" applyAlignment="1">
      <alignment/>
    </xf>
    <xf numFmtId="165" fontId="0" fillId="4" borderId="6" xfId="0" applyNumberFormat="1" applyFill="1" applyBorder="1" applyAlignment="1">
      <alignment/>
    </xf>
    <xf numFmtId="165" fontId="0" fillId="4" borderId="7" xfId="0" applyNumberFormat="1" applyFill="1" applyBorder="1" applyAlignment="1">
      <alignment/>
    </xf>
    <xf numFmtId="164" fontId="0" fillId="5" borderId="0" xfId="0" applyFill="1" applyAlignment="1">
      <alignment/>
    </xf>
    <xf numFmtId="165" fontId="0" fillId="5" borderId="6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164" fontId="0" fillId="2" borderId="0" xfId="0" applyFill="1" applyAlignment="1">
      <alignment/>
    </xf>
    <xf numFmtId="16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2" fillId="6" borderId="8" xfId="0" applyNumberFormat="1" applyFont="1" applyFill="1" applyBorder="1" applyAlignment="1">
      <alignment/>
    </xf>
    <xf numFmtId="164" fontId="2" fillId="7" borderId="9" xfId="0" applyFont="1" applyFill="1" applyBorder="1" applyAlignment="1">
      <alignment/>
    </xf>
    <xf numFmtId="164" fontId="2" fillId="7" borderId="10" xfId="0" applyFont="1" applyFill="1" applyBorder="1" applyAlignment="1">
      <alignment/>
    </xf>
    <xf numFmtId="164" fontId="2" fillId="7" borderId="11" xfId="0" applyFont="1" applyFill="1" applyBorder="1" applyAlignment="1">
      <alignment/>
    </xf>
    <xf numFmtId="164" fontId="0" fillId="4" borderId="12" xfId="0" applyFont="1" applyFill="1" applyBorder="1" applyAlignment="1">
      <alignment/>
    </xf>
    <xf numFmtId="165" fontId="0" fillId="4" borderId="12" xfId="0" applyNumberFormat="1" applyFill="1" applyBorder="1" applyAlignment="1">
      <alignment/>
    </xf>
    <xf numFmtId="164" fontId="0" fillId="5" borderId="12" xfId="0" applyFont="1" applyFill="1" applyBorder="1" applyAlignment="1">
      <alignment/>
    </xf>
    <xf numFmtId="165" fontId="0" fillId="5" borderId="12" xfId="0" applyNumberForma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4" borderId="2" xfId="0" applyFill="1" applyBorder="1" applyAlignment="1">
      <alignment/>
    </xf>
    <xf numFmtId="165" fontId="0" fillId="4" borderId="8" xfId="0" applyNumberFormat="1" applyFill="1" applyBorder="1" applyAlignment="1">
      <alignment/>
    </xf>
    <xf numFmtId="164" fontId="0" fillId="5" borderId="13" xfId="0" applyFill="1" applyBorder="1" applyAlignment="1">
      <alignment/>
    </xf>
    <xf numFmtId="165" fontId="0" fillId="5" borderId="8" xfId="0" applyNumberFormat="1" applyFill="1" applyBorder="1" applyAlignment="1">
      <alignment/>
    </xf>
    <xf numFmtId="165" fontId="0" fillId="6" borderId="12" xfId="0" applyNumberFormat="1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5" borderId="14" xfId="0" applyNumberFormat="1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(Abrechnung!$B$15,Abrechnung!$D$15,Abrechnung!$F$15,Abrechnung!$H$15,Abrechnung!$J$15,Abrechnung!$L$15,Abrechnung!$B$32,Abrechnung!$D$32,Abrechnung!$F$32,Abrechnung!$H$32,Abrechnung!$J$32,Abrechnung!$L$32)</c:f>
              <c:numCache/>
            </c:numRef>
          </c:val>
        </c:ser>
        <c:axId val="49732338"/>
        <c:axId val="18568219"/>
      </c:barChart>
      <c:catAx>
        <c:axId val="497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568219"/>
        <c:crossesAt val="0"/>
        <c:auto val="1"/>
        <c:lblOffset val="100"/>
        <c:noMultiLvlLbl val="0"/>
      </c:catAx>
      <c:valAx>
        <c:axId val="1856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7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16</xdr:col>
      <xdr:colOff>9525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847725" y="476250"/>
        <a:ext cx="12573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10" sqref="B10"/>
    </sheetView>
  </sheetViews>
  <sheetFormatPr defaultColWidth="11.00390625" defaultRowHeight="12.75"/>
  <cols>
    <col min="1" max="1" width="23.75390625" style="0" customWidth="1"/>
    <col min="2" max="2" width="9.75390625" style="1" customWidth="1"/>
    <col min="3" max="3" width="23.75390625" style="1" customWidth="1"/>
    <col min="4" max="5" width="9.75390625" style="1" customWidth="1"/>
    <col min="6" max="6" width="23.75390625" style="0" customWidth="1"/>
    <col min="7" max="8" width="9.75390625" style="1" customWidth="1"/>
    <col min="9" max="9" width="23.75390625" style="0" customWidth="1"/>
    <col min="10" max="11" width="9.75390625" style="1" customWidth="1"/>
  </cols>
  <sheetData>
    <row r="1" spans="1:11" ht="12.75">
      <c r="A1" s="2" t="s">
        <v>0</v>
      </c>
      <c r="B1" s="3" t="s">
        <v>1</v>
      </c>
      <c r="C1" s="3" t="s">
        <v>2</v>
      </c>
      <c r="D1" s="3" t="s">
        <v>1</v>
      </c>
      <c r="E1" s="3" t="s">
        <v>0</v>
      </c>
      <c r="F1" s="2" t="s">
        <v>3</v>
      </c>
      <c r="G1" s="3" t="s">
        <v>1</v>
      </c>
      <c r="H1" s="3" t="s">
        <v>0</v>
      </c>
      <c r="I1" s="2" t="s">
        <v>4</v>
      </c>
      <c r="J1" s="4" t="s">
        <v>1</v>
      </c>
      <c r="K1" s="3" t="s">
        <v>0</v>
      </c>
    </row>
    <row r="2" spans="1:12" ht="12.75">
      <c r="A2" s="5" t="s">
        <v>5</v>
      </c>
      <c r="B2" s="6">
        <v>500</v>
      </c>
      <c r="C2" s="7" t="s">
        <v>6</v>
      </c>
      <c r="D2" s="7">
        <v>53.94</v>
      </c>
      <c r="E2" s="7">
        <f>D2/2</f>
        <v>26.97</v>
      </c>
      <c r="F2" s="8" t="s">
        <v>7</v>
      </c>
      <c r="G2" s="9">
        <v>40</v>
      </c>
      <c r="H2" s="9">
        <f>G2/3</f>
        <v>13.333333333333334</v>
      </c>
      <c r="I2" s="10" t="s">
        <v>8</v>
      </c>
      <c r="J2" s="11">
        <v>45</v>
      </c>
      <c r="K2" s="12">
        <f>J2/12</f>
        <v>3.75</v>
      </c>
      <c r="L2" s="13"/>
    </row>
    <row r="3" spans="1:12" ht="12.75">
      <c r="A3" s="5" t="s">
        <v>9</v>
      </c>
      <c r="B3" s="6">
        <v>400</v>
      </c>
      <c r="C3" s="7"/>
      <c r="D3" s="7"/>
      <c r="E3" s="7">
        <f aca="true" t="shared" si="0" ref="E3:E18">D3/2</f>
        <v>0</v>
      </c>
      <c r="F3" s="8" t="s">
        <v>10</v>
      </c>
      <c r="G3" s="9">
        <v>100</v>
      </c>
      <c r="H3" s="9">
        <f aca="true" t="shared" si="1" ref="H3:H18">G3/3</f>
        <v>33.333333333333336</v>
      </c>
      <c r="I3" s="10" t="s">
        <v>11</v>
      </c>
      <c r="J3" s="11">
        <v>84.57</v>
      </c>
      <c r="K3" s="12">
        <f aca="true" t="shared" si="2" ref="K3:K18">J3/12</f>
        <v>7.047499999999999</v>
      </c>
      <c r="L3" s="13"/>
    </row>
    <row r="4" spans="1:12" ht="12.75">
      <c r="A4" s="5" t="s">
        <v>12</v>
      </c>
      <c r="B4" s="6">
        <v>255.65</v>
      </c>
      <c r="C4" s="7"/>
      <c r="D4" s="7"/>
      <c r="E4" s="7">
        <f t="shared" si="0"/>
        <v>0</v>
      </c>
      <c r="F4" s="8"/>
      <c r="G4" s="9"/>
      <c r="H4" s="9">
        <f t="shared" si="1"/>
        <v>0</v>
      </c>
      <c r="I4" s="10" t="s">
        <v>13</v>
      </c>
      <c r="J4" s="11">
        <v>80.93</v>
      </c>
      <c r="K4" s="12">
        <f t="shared" si="2"/>
        <v>6.7441666666666675</v>
      </c>
      <c r="L4" s="13"/>
    </row>
    <row r="5" spans="1:12" ht="12.75">
      <c r="A5" s="5" t="s">
        <v>14</v>
      </c>
      <c r="B5" s="6">
        <v>56</v>
      </c>
      <c r="C5" s="7"/>
      <c r="D5" s="7"/>
      <c r="E5" s="7">
        <f t="shared" si="0"/>
        <v>0</v>
      </c>
      <c r="F5" s="8"/>
      <c r="G5" s="9"/>
      <c r="H5" s="9">
        <f t="shared" si="1"/>
        <v>0</v>
      </c>
      <c r="I5" s="10" t="s">
        <v>15</v>
      </c>
      <c r="J5" s="11">
        <v>207.51</v>
      </c>
      <c r="K5" s="12">
        <f t="shared" si="2"/>
        <v>17.2925</v>
      </c>
      <c r="L5" s="13"/>
    </row>
    <row r="6" spans="1:12" ht="12.75">
      <c r="A6" s="5" t="s">
        <v>16</v>
      </c>
      <c r="B6" s="6">
        <v>3.9</v>
      </c>
      <c r="C6" s="7"/>
      <c r="D6" s="7"/>
      <c r="E6" s="7">
        <f t="shared" si="0"/>
        <v>0</v>
      </c>
      <c r="F6" s="8"/>
      <c r="G6" s="9"/>
      <c r="H6" s="9">
        <f t="shared" si="1"/>
        <v>0</v>
      </c>
      <c r="I6" s="10" t="s">
        <v>17</v>
      </c>
      <c r="J6" s="11">
        <v>0</v>
      </c>
      <c r="K6" s="12">
        <f t="shared" si="2"/>
        <v>0</v>
      </c>
      <c r="L6" s="13"/>
    </row>
    <row r="7" spans="1:12" ht="12.75">
      <c r="A7" s="5" t="s">
        <v>18</v>
      </c>
      <c r="B7" s="6">
        <v>85</v>
      </c>
      <c r="C7" s="7"/>
      <c r="D7" s="7"/>
      <c r="E7" s="7">
        <f t="shared" si="0"/>
        <v>0</v>
      </c>
      <c r="F7" s="8"/>
      <c r="G7" s="9"/>
      <c r="H7" s="9">
        <f t="shared" si="1"/>
        <v>0</v>
      </c>
      <c r="I7" s="10" t="s">
        <v>19</v>
      </c>
      <c r="J7" s="11">
        <v>110</v>
      </c>
      <c r="K7" s="12">
        <f t="shared" si="2"/>
        <v>9.166666666666666</v>
      </c>
      <c r="L7" s="13"/>
    </row>
    <row r="8" spans="1:12" ht="12.75">
      <c r="A8" s="5" t="s">
        <v>20</v>
      </c>
      <c r="B8" s="6">
        <v>300</v>
      </c>
      <c r="C8" s="7"/>
      <c r="D8" s="7"/>
      <c r="E8" s="7">
        <f t="shared" si="0"/>
        <v>0</v>
      </c>
      <c r="F8" s="8"/>
      <c r="G8" s="9"/>
      <c r="H8" s="9">
        <f t="shared" si="1"/>
        <v>0</v>
      </c>
      <c r="I8" s="10" t="s">
        <v>21</v>
      </c>
      <c r="J8" s="11">
        <v>49.5</v>
      </c>
      <c r="K8" s="12">
        <f t="shared" si="2"/>
        <v>4.125</v>
      </c>
      <c r="L8" s="13"/>
    </row>
    <row r="9" spans="1:12" ht="12.75">
      <c r="A9" s="5" t="s">
        <v>22</v>
      </c>
      <c r="B9" s="6">
        <v>1115.6</v>
      </c>
      <c r="C9" s="7"/>
      <c r="D9" s="7"/>
      <c r="E9" s="7">
        <f t="shared" si="0"/>
        <v>0</v>
      </c>
      <c r="F9" s="8"/>
      <c r="G9" s="9"/>
      <c r="H9" s="9">
        <f t="shared" si="1"/>
        <v>0</v>
      </c>
      <c r="I9" s="10" t="s">
        <v>23</v>
      </c>
      <c r="J9" s="11">
        <v>311</v>
      </c>
      <c r="K9" s="12">
        <f t="shared" si="2"/>
        <v>25.916666666666668</v>
      </c>
      <c r="L9" s="13"/>
    </row>
    <row r="10" spans="1:12" ht="12.75">
      <c r="A10" s="5" t="s">
        <v>24</v>
      </c>
      <c r="B10" s="6">
        <v>40</v>
      </c>
      <c r="C10" s="7"/>
      <c r="D10" s="7"/>
      <c r="E10" s="7">
        <f t="shared" si="0"/>
        <v>0</v>
      </c>
      <c r="F10" s="8"/>
      <c r="G10" s="9"/>
      <c r="H10" s="9">
        <f t="shared" si="1"/>
        <v>0</v>
      </c>
      <c r="I10" s="10" t="s">
        <v>10</v>
      </c>
      <c r="J10" s="11">
        <v>229.85</v>
      </c>
      <c r="K10" s="12">
        <f t="shared" si="2"/>
        <v>19.154166666666665</v>
      </c>
      <c r="L10" s="13"/>
    </row>
    <row r="11" spans="1:12" ht="12.75">
      <c r="A11" s="5" t="s">
        <v>25</v>
      </c>
      <c r="B11" s="6">
        <v>120</v>
      </c>
      <c r="C11" s="7"/>
      <c r="D11" s="7"/>
      <c r="E11" s="7">
        <f t="shared" si="0"/>
        <v>0</v>
      </c>
      <c r="F11" s="8"/>
      <c r="G11" s="9"/>
      <c r="H11" s="9">
        <f t="shared" si="1"/>
        <v>0</v>
      </c>
      <c r="I11" s="10" t="s">
        <v>26</v>
      </c>
      <c r="J11" s="11">
        <v>184.13</v>
      </c>
      <c r="K11" s="12">
        <f t="shared" si="2"/>
        <v>15.344166666666666</v>
      </c>
      <c r="L11" s="13"/>
    </row>
    <row r="12" spans="1:12" ht="12.75">
      <c r="A12" s="5" t="s">
        <v>27</v>
      </c>
      <c r="B12" s="6">
        <v>7.8</v>
      </c>
      <c r="C12" s="7"/>
      <c r="D12" s="7"/>
      <c r="E12" s="7">
        <f t="shared" si="0"/>
        <v>0</v>
      </c>
      <c r="F12" s="8"/>
      <c r="G12" s="9"/>
      <c r="H12" s="9">
        <f t="shared" si="1"/>
        <v>0</v>
      </c>
      <c r="I12" s="10" t="s">
        <v>28</v>
      </c>
      <c r="J12" s="11">
        <v>52.15</v>
      </c>
      <c r="K12" s="12">
        <f t="shared" si="2"/>
        <v>4.345833333333333</v>
      </c>
      <c r="L12" s="13"/>
    </row>
    <row r="13" spans="1:12" ht="12.75">
      <c r="A13" s="5" t="s">
        <v>29</v>
      </c>
      <c r="B13" s="6">
        <v>40</v>
      </c>
      <c r="C13" s="7"/>
      <c r="D13" s="7"/>
      <c r="E13" s="7">
        <f t="shared" si="0"/>
        <v>0</v>
      </c>
      <c r="F13" s="8"/>
      <c r="G13" s="9"/>
      <c r="H13" s="9">
        <f t="shared" si="1"/>
        <v>0</v>
      </c>
      <c r="I13" s="10" t="s">
        <v>30</v>
      </c>
      <c r="J13" s="11">
        <v>16.36</v>
      </c>
      <c r="K13" s="12">
        <f t="shared" si="2"/>
        <v>1.3633333333333333</v>
      </c>
      <c r="L13" s="13"/>
    </row>
    <row r="14" spans="1:13" ht="12.75">
      <c r="A14" s="5" t="s">
        <v>31</v>
      </c>
      <c r="B14" s="6">
        <v>0</v>
      </c>
      <c r="C14" s="7"/>
      <c r="D14" s="7"/>
      <c r="E14" s="7">
        <f t="shared" si="0"/>
        <v>0</v>
      </c>
      <c r="F14" s="8"/>
      <c r="G14" s="9"/>
      <c r="H14" s="9">
        <f t="shared" si="1"/>
        <v>0</v>
      </c>
      <c r="I14" s="10"/>
      <c r="J14" s="11"/>
      <c r="K14" s="12">
        <f t="shared" si="2"/>
        <v>0</v>
      </c>
      <c r="L14" s="14"/>
      <c r="M14" s="15"/>
    </row>
    <row r="15" spans="1:11" ht="12.75">
      <c r="A15" s="5"/>
      <c r="B15" s="6">
        <v>0</v>
      </c>
      <c r="C15" s="7"/>
      <c r="D15" s="7"/>
      <c r="E15" s="7">
        <f t="shared" si="0"/>
        <v>0</v>
      </c>
      <c r="F15" s="8"/>
      <c r="G15" s="9"/>
      <c r="H15" s="9">
        <f t="shared" si="1"/>
        <v>0</v>
      </c>
      <c r="I15" s="10"/>
      <c r="J15" s="11"/>
      <c r="K15" s="12">
        <f t="shared" si="2"/>
        <v>0</v>
      </c>
    </row>
    <row r="16" spans="1:11" ht="12.75">
      <c r="A16" s="5"/>
      <c r="B16" s="6">
        <v>0</v>
      </c>
      <c r="C16" s="7"/>
      <c r="D16" s="7"/>
      <c r="E16" s="7">
        <f t="shared" si="0"/>
        <v>0</v>
      </c>
      <c r="F16" s="8"/>
      <c r="G16" s="9"/>
      <c r="H16" s="9">
        <f t="shared" si="1"/>
        <v>0</v>
      </c>
      <c r="I16" s="10"/>
      <c r="J16" s="11"/>
      <c r="K16" s="12">
        <f t="shared" si="2"/>
        <v>0</v>
      </c>
    </row>
    <row r="17" spans="1:11" ht="12.75">
      <c r="A17" s="5"/>
      <c r="B17" s="6">
        <v>0</v>
      </c>
      <c r="C17" s="7"/>
      <c r="D17" s="7"/>
      <c r="E17" s="7">
        <f t="shared" si="0"/>
        <v>0</v>
      </c>
      <c r="F17" s="8"/>
      <c r="G17" s="9"/>
      <c r="H17" s="9">
        <f t="shared" si="1"/>
        <v>0</v>
      </c>
      <c r="I17" s="10"/>
      <c r="J17" s="11"/>
      <c r="K17" s="12">
        <f t="shared" si="2"/>
        <v>0</v>
      </c>
    </row>
    <row r="18" spans="1:11" ht="12.75">
      <c r="A18" s="5"/>
      <c r="B18" s="6">
        <v>0</v>
      </c>
      <c r="C18" s="7"/>
      <c r="D18" s="16"/>
      <c r="E18" s="16">
        <f t="shared" si="0"/>
        <v>0</v>
      </c>
      <c r="F18" s="8"/>
      <c r="G18" s="17"/>
      <c r="H18" s="17">
        <f t="shared" si="1"/>
        <v>0</v>
      </c>
      <c r="I18" s="10" t="s">
        <v>31</v>
      </c>
      <c r="J18" s="18"/>
      <c r="K18" s="19">
        <f t="shared" si="2"/>
        <v>0</v>
      </c>
    </row>
    <row r="19" spans="1:11" ht="12.75">
      <c r="A19" s="20"/>
      <c r="B19" s="21">
        <f>SUM(B2:B18)</f>
        <v>2923.95</v>
      </c>
      <c r="C19" s="22"/>
      <c r="D19" s="23">
        <f>SUM(D2:D18)</f>
        <v>53.94</v>
      </c>
      <c r="E19" s="24">
        <f>SUM(E2:E18)</f>
        <v>26.97</v>
      </c>
      <c r="F19" s="25"/>
      <c r="G19" s="26">
        <f>SUM(G2:G18)</f>
        <v>140</v>
      </c>
      <c r="H19" s="27">
        <f>SUM(H2:H18)</f>
        <v>46.66666666666667</v>
      </c>
      <c r="I19" s="28"/>
      <c r="J19" s="29">
        <f>SUM(J2:J18)</f>
        <v>1370.9999999999998</v>
      </c>
      <c r="K19" s="30">
        <f>SUM(K2:K18)</f>
        <v>114.25</v>
      </c>
    </row>
    <row r="21" spans="10:11" ht="12.75">
      <c r="J21"/>
      <c r="K21"/>
    </row>
    <row r="22" spans="10:11" ht="12.75">
      <c r="J22"/>
      <c r="K22"/>
    </row>
    <row r="23" spans="1:11" ht="12.75">
      <c r="A23" t="s">
        <v>32</v>
      </c>
      <c r="B23" s="31">
        <f>SUM(B19,E19,H19,K19)</f>
        <v>3111.8366666666666</v>
      </c>
      <c r="J23"/>
      <c r="K23"/>
    </row>
    <row r="24" spans="10:11" ht="12.75"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8" spans="1:2" ht="12.75">
      <c r="A38" t="s">
        <v>31</v>
      </c>
      <c r="B38" s="1" t="s">
        <v>31</v>
      </c>
    </row>
  </sheetData>
  <sheetProtection selectLockedCells="1" selectUnlockedCells="1"/>
  <printOptions horizontalCentered="1" verticalCentered="1"/>
  <pageMargins left="0.39375" right="0.2361111111111111" top="0.4722222222222222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B45" sqref="B45"/>
    </sheetView>
  </sheetViews>
  <sheetFormatPr defaultColWidth="11.00390625" defaultRowHeight="12.75"/>
  <cols>
    <col min="1" max="1" width="18.125" style="0" customWidth="1"/>
    <col min="3" max="3" width="18.125" style="0" customWidth="1"/>
    <col min="5" max="5" width="18.125" style="0" customWidth="1"/>
    <col min="7" max="7" width="18.125" style="0" customWidth="1"/>
    <col min="9" max="9" width="18.125" style="0" customWidth="1"/>
    <col min="11" max="11" width="18.125" style="0" customWidth="1"/>
  </cols>
  <sheetData>
    <row r="1" spans="1:12" ht="12.75">
      <c r="A1" s="32" t="s">
        <v>33</v>
      </c>
      <c r="B1" s="33"/>
      <c r="C1" s="34" t="s">
        <v>34</v>
      </c>
      <c r="D1" s="33"/>
      <c r="E1" s="34" t="s">
        <v>35</v>
      </c>
      <c r="F1" s="33"/>
      <c r="G1" s="32" t="s">
        <v>36</v>
      </c>
      <c r="H1" s="33"/>
      <c r="I1" s="34" t="s">
        <v>37</v>
      </c>
      <c r="J1" s="33"/>
      <c r="K1" s="34" t="s">
        <v>38</v>
      </c>
      <c r="L1" s="33"/>
    </row>
    <row r="2" spans="1:12" ht="12.75">
      <c r="A2" s="35" t="s">
        <v>39</v>
      </c>
      <c r="B2" s="36">
        <v>0</v>
      </c>
      <c r="C2" s="37" t="s">
        <v>39</v>
      </c>
      <c r="D2" s="38">
        <f>B15</f>
        <v>888.1633333333334</v>
      </c>
      <c r="E2" s="35" t="s">
        <v>39</v>
      </c>
      <c r="F2" s="36">
        <f>D15</f>
        <v>1556.3266666666673</v>
      </c>
      <c r="G2" s="37" t="s">
        <v>39</v>
      </c>
      <c r="H2" s="38">
        <f>F15</f>
        <v>2294.490000000001</v>
      </c>
      <c r="I2" s="35" t="s">
        <v>39</v>
      </c>
      <c r="J2" s="36">
        <f>H15</f>
        <v>3182.653333333335</v>
      </c>
      <c r="K2" s="37" t="s">
        <v>39</v>
      </c>
      <c r="L2" s="38">
        <f>J15</f>
        <v>3850.8166666666693</v>
      </c>
    </row>
    <row r="3" spans="1:12" ht="12.75">
      <c r="A3" s="35" t="s">
        <v>40</v>
      </c>
      <c r="B3" s="36">
        <v>3000</v>
      </c>
      <c r="C3" s="37" t="s">
        <v>40</v>
      </c>
      <c r="D3" s="38">
        <v>3000</v>
      </c>
      <c r="E3" s="35" t="s">
        <v>40</v>
      </c>
      <c r="F3" s="36">
        <v>3000</v>
      </c>
      <c r="G3" s="37" t="s">
        <v>40</v>
      </c>
      <c r="H3" s="38">
        <v>3000</v>
      </c>
      <c r="I3" s="35" t="s">
        <v>40</v>
      </c>
      <c r="J3" s="36">
        <v>3000</v>
      </c>
      <c r="K3" s="37" t="s">
        <v>40</v>
      </c>
      <c r="L3" s="38">
        <v>3000</v>
      </c>
    </row>
    <row r="4" spans="1:12" ht="12.75">
      <c r="A4" s="39" t="s">
        <v>41</v>
      </c>
      <c r="B4" s="7">
        <v>1000</v>
      </c>
      <c r="C4" s="8" t="s">
        <v>41</v>
      </c>
      <c r="D4" s="9">
        <v>1000</v>
      </c>
      <c r="E4" s="39" t="s">
        <v>41</v>
      </c>
      <c r="F4" s="7">
        <v>1000</v>
      </c>
      <c r="G4" s="8" t="s">
        <v>41</v>
      </c>
      <c r="H4" s="9">
        <v>1000</v>
      </c>
      <c r="I4" s="39" t="s">
        <v>41</v>
      </c>
      <c r="J4" s="7">
        <v>1000</v>
      </c>
      <c r="K4" s="8" t="s">
        <v>41</v>
      </c>
      <c r="L4" s="9">
        <v>1000</v>
      </c>
    </row>
    <row r="5" spans="1:12" ht="12.75">
      <c r="A5" s="39" t="s">
        <v>42</v>
      </c>
      <c r="B5" s="7">
        <v>500</v>
      </c>
      <c r="C5" s="8" t="s">
        <v>42</v>
      </c>
      <c r="D5" s="9">
        <v>400</v>
      </c>
      <c r="E5" s="39" t="s">
        <v>42</v>
      </c>
      <c r="F5" s="7">
        <v>300</v>
      </c>
      <c r="G5" s="8" t="s">
        <v>42</v>
      </c>
      <c r="H5" s="9">
        <v>500</v>
      </c>
      <c r="I5" s="39" t="s">
        <v>42</v>
      </c>
      <c r="J5" s="7">
        <v>400</v>
      </c>
      <c r="K5" s="8" t="s">
        <v>42</v>
      </c>
      <c r="L5" s="9">
        <v>300</v>
      </c>
    </row>
    <row r="6" spans="1:12" ht="12.75">
      <c r="A6" s="39"/>
      <c r="B6" s="7"/>
      <c r="C6" s="8"/>
      <c r="D6" s="9"/>
      <c r="E6" s="39"/>
      <c r="F6" s="7"/>
      <c r="G6" s="8"/>
      <c r="H6" s="9"/>
      <c r="I6" s="39"/>
      <c r="J6" s="7"/>
      <c r="K6" s="8"/>
      <c r="L6" s="9"/>
    </row>
    <row r="7" spans="1:12" ht="12.75">
      <c r="A7" s="39"/>
      <c r="B7" s="16"/>
      <c r="C7" s="8"/>
      <c r="D7" s="17"/>
      <c r="E7" s="39"/>
      <c r="F7" s="16"/>
      <c r="G7" s="8"/>
      <c r="H7" s="17"/>
      <c r="I7" s="39"/>
      <c r="J7" s="16"/>
      <c r="K7" s="8"/>
      <c r="L7" s="17"/>
    </row>
    <row r="8" spans="1:12" ht="12.75">
      <c r="A8" s="40"/>
      <c r="B8" s="41">
        <f>SUM(B2:B7)</f>
        <v>4500</v>
      </c>
      <c r="C8" s="42"/>
      <c r="D8" s="43">
        <f>SUM(D2:D7)</f>
        <v>5288.163333333334</v>
      </c>
      <c r="E8" s="40"/>
      <c r="F8" s="41">
        <f>SUM(F2:F7)</f>
        <v>5856.326666666668</v>
      </c>
      <c r="G8" s="42"/>
      <c r="H8" s="43">
        <f>SUM(H2:H7)</f>
        <v>6794.490000000002</v>
      </c>
      <c r="I8" s="40"/>
      <c r="J8" s="41">
        <f>SUM(J2:J7)</f>
        <v>7582.6533333333355</v>
      </c>
      <c r="K8" s="42"/>
      <c r="L8" s="43">
        <f>SUM(L2:L7)</f>
        <v>8150.816666666669</v>
      </c>
    </row>
    <row r="9" spans="1:12" ht="12.75">
      <c r="A9" s="39" t="s">
        <v>43</v>
      </c>
      <c r="B9" s="44">
        <f>Fixkosten!$B$23</f>
        <v>3111.8366666666666</v>
      </c>
      <c r="C9" s="8" t="s">
        <v>43</v>
      </c>
      <c r="D9" s="44">
        <f>Fixkosten!$B$23</f>
        <v>3111.8366666666666</v>
      </c>
      <c r="E9" s="39" t="s">
        <v>43</v>
      </c>
      <c r="F9" s="44">
        <f>Fixkosten!$B$23</f>
        <v>3111.8366666666666</v>
      </c>
      <c r="G9" s="8" t="s">
        <v>43</v>
      </c>
      <c r="H9" s="44">
        <f>Fixkosten!$B$23</f>
        <v>3111.8366666666666</v>
      </c>
      <c r="I9" s="39" t="s">
        <v>43</v>
      </c>
      <c r="J9" s="44">
        <f>Fixkosten!$B$23</f>
        <v>3111.8366666666666</v>
      </c>
      <c r="K9" s="8" t="s">
        <v>43</v>
      </c>
      <c r="L9" s="44">
        <f>Fixkosten!$B$23</f>
        <v>3111.8366666666666</v>
      </c>
    </row>
    <row r="10" spans="1:12" ht="12.75">
      <c r="A10" s="39" t="s">
        <v>44</v>
      </c>
      <c r="B10" s="7">
        <v>200</v>
      </c>
      <c r="C10" s="8" t="s">
        <v>44</v>
      </c>
      <c r="D10" s="9">
        <v>320</v>
      </c>
      <c r="E10" s="39" t="s">
        <v>44</v>
      </c>
      <c r="F10" s="7">
        <v>200</v>
      </c>
      <c r="G10" s="8" t="s">
        <v>44</v>
      </c>
      <c r="H10" s="9">
        <v>200</v>
      </c>
      <c r="I10" s="39" t="s">
        <v>44</v>
      </c>
      <c r="J10" s="7">
        <v>320</v>
      </c>
      <c r="K10" s="8" t="s">
        <v>44</v>
      </c>
      <c r="L10" s="9">
        <v>200</v>
      </c>
    </row>
    <row r="11" spans="1:12" ht="12.75">
      <c r="A11" s="39" t="s">
        <v>45</v>
      </c>
      <c r="B11" s="7">
        <v>300</v>
      </c>
      <c r="C11" s="8" t="s">
        <v>45</v>
      </c>
      <c r="D11" s="9">
        <v>300</v>
      </c>
      <c r="E11" s="39" t="s">
        <v>45</v>
      </c>
      <c r="F11" s="7">
        <v>250</v>
      </c>
      <c r="G11" s="8" t="s">
        <v>45</v>
      </c>
      <c r="H11" s="9">
        <v>300</v>
      </c>
      <c r="I11" s="39" t="s">
        <v>45</v>
      </c>
      <c r="J11" s="7">
        <v>300</v>
      </c>
      <c r="K11" s="8" t="s">
        <v>45</v>
      </c>
      <c r="L11" s="9">
        <v>250</v>
      </c>
    </row>
    <row r="12" spans="1:12" ht="12.75">
      <c r="A12" s="39"/>
      <c r="B12" s="7"/>
      <c r="C12" s="8"/>
      <c r="D12" s="9"/>
      <c r="E12" s="39"/>
      <c r="F12" s="7"/>
      <c r="G12" s="8"/>
      <c r="H12" s="9"/>
      <c r="I12" s="39"/>
      <c r="J12" s="7"/>
      <c r="K12" s="8" t="s">
        <v>46</v>
      </c>
      <c r="L12" s="9">
        <v>3000</v>
      </c>
    </row>
    <row r="13" spans="1:12" ht="12.75">
      <c r="A13" s="39"/>
      <c r="B13" s="7"/>
      <c r="C13" s="8"/>
      <c r="D13" s="9"/>
      <c r="E13" s="39"/>
      <c r="F13" s="7"/>
      <c r="G13" s="8"/>
      <c r="H13" s="9"/>
      <c r="I13" s="39"/>
      <c r="J13" s="7"/>
      <c r="K13" s="8"/>
      <c r="L13" s="9"/>
    </row>
    <row r="14" spans="1:12" ht="12.75">
      <c r="A14" s="39"/>
      <c r="B14" s="16"/>
      <c r="C14" s="8"/>
      <c r="D14" s="17"/>
      <c r="E14" s="39"/>
      <c r="F14" s="16"/>
      <c r="G14" s="8"/>
      <c r="H14" s="17"/>
      <c r="I14" s="39"/>
      <c r="J14" s="16"/>
      <c r="K14" s="8"/>
      <c r="L14" s="17"/>
    </row>
    <row r="15" spans="1:12" ht="12.75">
      <c r="A15" s="40" t="s">
        <v>47</v>
      </c>
      <c r="B15" s="45">
        <f>B8-B9-B10-B11-B12-B13</f>
        <v>888.1633333333334</v>
      </c>
      <c r="C15" s="42" t="s">
        <v>47</v>
      </c>
      <c r="D15" s="46">
        <f>D8-D9-D10-D11-D12-D13</f>
        <v>1556.3266666666673</v>
      </c>
      <c r="E15" s="40" t="s">
        <v>47</v>
      </c>
      <c r="F15" s="45">
        <f>F8-F9-F10-F11-F12-F13</f>
        <v>2294.490000000001</v>
      </c>
      <c r="G15" s="42" t="s">
        <v>47</v>
      </c>
      <c r="H15" s="46">
        <f>H8-H9-H10-H11-H12-H13</f>
        <v>3182.653333333335</v>
      </c>
      <c r="I15" s="40" t="s">
        <v>47</v>
      </c>
      <c r="J15" s="45">
        <f>J8-J9-J10-J11-J12-J13</f>
        <v>3850.8166666666693</v>
      </c>
      <c r="K15" s="42" t="s">
        <v>47</v>
      </c>
      <c r="L15" s="46">
        <f>L8-L9-L10-L11-L12-L13</f>
        <v>1588.9800000000032</v>
      </c>
    </row>
    <row r="16" spans="2:12" ht="12.75">
      <c r="B16" s="47"/>
      <c r="D16" s="47"/>
      <c r="F16" s="47"/>
      <c r="H16" s="47"/>
      <c r="J16" s="47"/>
      <c r="L16" s="47"/>
    </row>
    <row r="17" spans="2:12" ht="12.75">
      <c r="B17" s="47"/>
      <c r="D17" s="47"/>
      <c r="F17" s="47"/>
      <c r="H17" s="47"/>
      <c r="J17" s="47"/>
      <c r="L17" s="47"/>
    </row>
    <row r="18" spans="1:12" ht="12.75">
      <c r="A18" s="32" t="s">
        <v>48</v>
      </c>
      <c r="B18" s="33"/>
      <c r="C18" s="34" t="s">
        <v>49</v>
      </c>
      <c r="D18" s="33"/>
      <c r="E18" s="34" t="s">
        <v>50</v>
      </c>
      <c r="F18" s="33"/>
      <c r="G18" s="32" t="s">
        <v>51</v>
      </c>
      <c r="H18" s="33"/>
      <c r="I18" s="34" t="s">
        <v>52</v>
      </c>
      <c r="J18" s="33"/>
      <c r="K18" s="34" t="s">
        <v>53</v>
      </c>
      <c r="L18" s="33"/>
    </row>
    <row r="19" spans="1:12" ht="12.75">
      <c r="A19" s="35" t="s">
        <v>39</v>
      </c>
      <c r="B19" s="36">
        <f>L15</f>
        <v>1588.9800000000032</v>
      </c>
      <c r="C19" s="37" t="s">
        <v>39</v>
      </c>
      <c r="D19" s="38">
        <f>B32</f>
        <v>2477.1433333333366</v>
      </c>
      <c r="E19" s="35" t="s">
        <v>39</v>
      </c>
      <c r="F19" s="36">
        <f>D32</f>
        <v>3145.3066666666705</v>
      </c>
      <c r="G19" s="37" t="s">
        <v>39</v>
      </c>
      <c r="H19" s="38">
        <f>F32</f>
        <v>3883.470000000005</v>
      </c>
      <c r="I19" s="35" t="s">
        <v>39</v>
      </c>
      <c r="J19" s="36">
        <f>H32</f>
        <v>4771.633333333339</v>
      </c>
      <c r="K19" s="37" t="s">
        <v>39</v>
      </c>
      <c r="L19" s="38">
        <f>J32</f>
        <v>5439.7966666666725</v>
      </c>
    </row>
    <row r="20" spans="1:12" ht="12.75">
      <c r="A20" s="35" t="s">
        <v>40</v>
      </c>
      <c r="B20" s="36">
        <v>3000</v>
      </c>
      <c r="C20" s="37" t="s">
        <v>40</v>
      </c>
      <c r="D20" s="38">
        <v>3000</v>
      </c>
      <c r="E20" s="35" t="s">
        <v>40</v>
      </c>
      <c r="F20" s="36">
        <v>3000</v>
      </c>
      <c r="G20" s="37" t="s">
        <v>40</v>
      </c>
      <c r="H20" s="38">
        <v>3000</v>
      </c>
      <c r="I20" s="35" t="s">
        <v>40</v>
      </c>
      <c r="J20" s="36">
        <v>3000</v>
      </c>
      <c r="K20" s="37" t="s">
        <v>40</v>
      </c>
      <c r="L20" s="38">
        <v>3000</v>
      </c>
    </row>
    <row r="21" spans="1:12" ht="12.75">
      <c r="A21" s="39" t="s">
        <v>41</v>
      </c>
      <c r="B21" s="7">
        <v>1000</v>
      </c>
      <c r="C21" s="8" t="s">
        <v>41</v>
      </c>
      <c r="D21" s="9">
        <v>1000</v>
      </c>
      <c r="E21" s="39" t="s">
        <v>41</v>
      </c>
      <c r="F21" s="7">
        <v>1000</v>
      </c>
      <c r="G21" s="8" t="s">
        <v>41</v>
      </c>
      <c r="H21" s="9">
        <v>1000</v>
      </c>
      <c r="I21" s="39" t="s">
        <v>41</v>
      </c>
      <c r="J21" s="7">
        <v>1000</v>
      </c>
      <c r="K21" s="8" t="s">
        <v>41</v>
      </c>
      <c r="L21" s="9">
        <v>1000</v>
      </c>
    </row>
    <row r="22" spans="1:12" ht="12.75">
      <c r="A22" s="39" t="s">
        <v>42</v>
      </c>
      <c r="B22" s="7">
        <v>500</v>
      </c>
      <c r="C22" s="8" t="s">
        <v>42</v>
      </c>
      <c r="D22" s="9">
        <v>400</v>
      </c>
      <c r="E22" s="39" t="s">
        <v>42</v>
      </c>
      <c r="F22" s="7">
        <v>300</v>
      </c>
      <c r="G22" s="8" t="s">
        <v>42</v>
      </c>
      <c r="H22" s="9">
        <v>500</v>
      </c>
      <c r="I22" s="39" t="s">
        <v>42</v>
      </c>
      <c r="J22" s="7">
        <v>400</v>
      </c>
      <c r="K22" s="8" t="s">
        <v>42</v>
      </c>
      <c r="L22" s="9">
        <v>300</v>
      </c>
    </row>
    <row r="23" spans="1:12" ht="12.75">
      <c r="A23" s="39"/>
      <c r="B23" s="7"/>
      <c r="C23" s="8"/>
      <c r="D23" s="9"/>
      <c r="E23" s="39"/>
      <c r="F23" s="7"/>
      <c r="G23" s="8"/>
      <c r="H23" s="9"/>
      <c r="I23" s="39"/>
      <c r="J23" s="7"/>
      <c r="K23" s="8"/>
      <c r="L23" s="9"/>
    </row>
    <row r="24" spans="1:12" ht="12.75">
      <c r="A24" s="39"/>
      <c r="B24" s="16"/>
      <c r="C24" s="8"/>
      <c r="D24" s="17"/>
      <c r="E24" s="39"/>
      <c r="F24" s="16"/>
      <c r="G24" s="8"/>
      <c r="H24" s="17"/>
      <c r="I24" s="39"/>
      <c r="J24" s="16"/>
      <c r="K24" s="8"/>
      <c r="L24" s="17"/>
    </row>
    <row r="25" spans="1:12" ht="12.75">
      <c r="A25" s="40"/>
      <c r="B25" s="41">
        <f>SUM(B19:B24)</f>
        <v>6088.980000000003</v>
      </c>
      <c r="C25" s="42"/>
      <c r="D25" s="43">
        <f>SUM(D19:D24)</f>
        <v>6877.143333333337</v>
      </c>
      <c r="E25" s="40"/>
      <c r="F25" s="41">
        <f>SUM(F19:F24)</f>
        <v>7445.306666666671</v>
      </c>
      <c r="G25" s="42"/>
      <c r="H25" s="43">
        <f>SUM(H19:H24)</f>
        <v>8383.470000000005</v>
      </c>
      <c r="I25" s="40"/>
      <c r="J25" s="41">
        <f>SUM(J19:J24)</f>
        <v>9171.633333333339</v>
      </c>
      <c r="K25" s="42"/>
      <c r="L25" s="43">
        <f>SUM(L19:L24)</f>
        <v>9739.796666666673</v>
      </c>
    </row>
    <row r="26" spans="1:12" ht="12.75">
      <c r="A26" s="39" t="s">
        <v>43</v>
      </c>
      <c r="B26" s="44">
        <f>Fixkosten!$B$23</f>
        <v>3111.8366666666666</v>
      </c>
      <c r="C26" s="8" t="s">
        <v>43</v>
      </c>
      <c r="D26" s="44">
        <f>Fixkosten!$B$23</f>
        <v>3111.8366666666666</v>
      </c>
      <c r="E26" s="39" t="s">
        <v>43</v>
      </c>
      <c r="F26" s="44">
        <f>Fixkosten!$B$23</f>
        <v>3111.8366666666666</v>
      </c>
      <c r="G26" s="8" t="s">
        <v>43</v>
      </c>
      <c r="H26" s="44">
        <f>Fixkosten!$B$23</f>
        <v>3111.8366666666666</v>
      </c>
      <c r="I26" s="39" t="s">
        <v>43</v>
      </c>
      <c r="J26" s="44">
        <f>Fixkosten!$B$23</f>
        <v>3111.8366666666666</v>
      </c>
      <c r="K26" s="8" t="s">
        <v>43</v>
      </c>
      <c r="L26" s="44">
        <f>Fixkosten!$B$23</f>
        <v>3111.8366666666666</v>
      </c>
    </row>
    <row r="27" spans="1:12" ht="12.75">
      <c r="A27" s="39" t="s">
        <v>44</v>
      </c>
      <c r="B27" s="7">
        <v>200</v>
      </c>
      <c r="C27" s="8" t="s">
        <v>44</v>
      </c>
      <c r="D27" s="9">
        <v>320</v>
      </c>
      <c r="E27" s="39" t="s">
        <v>44</v>
      </c>
      <c r="F27" s="7">
        <v>200</v>
      </c>
      <c r="G27" s="8" t="s">
        <v>44</v>
      </c>
      <c r="H27" s="9">
        <v>200</v>
      </c>
      <c r="I27" s="39" t="s">
        <v>44</v>
      </c>
      <c r="J27" s="7">
        <v>320</v>
      </c>
      <c r="K27" s="8" t="s">
        <v>44</v>
      </c>
      <c r="L27" s="9">
        <v>200</v>
      </c>
    </row>
    <row r="28" spans="1:12" ht="12.75">
      <c r="A28" s="39" t="s">
        <v>45</v>
      </c>
      <c r="B28" s="7">
        <v>300</v>
      </c>
      <c r="C28" s="8" t="s">
        <v>45</v>
      </c>
      <c r="D28" s="9">
        <v>300</v>
      </c>
      <c r="E28" s="39" t="s">
        <v>45</v>
      </c>
      <c r="F28" s="7">
        <v>250</v>
      </c>
      <c r="G28" s="8" t="s">
        <v>45</v>
      </c>
      <c r="H28" s="9">
        <v>300</v>
      </c>
      <c r="I28" s="39" t="s">
        <v>45</v>
      </c>
      <c r="J28" s="7">
        <v>300</v>
      </c>
      <c r="K28" s="8" t="s">
        <v>45</v>
      </c>
      <c r="L28" s="9">
        <v>250</v>
      </c>
    </row>
    <row r="29" spans="1:12" ht="12.75">
      <c r="A29" s="39"/>
      <c r="B29" s="7"/>
      <c r="C29" s="8"/>
      <c r="D29" s="9"/>
      <c r="E29" s="39"/>
      <c r="F29" s="7"/>
      <c r="G29" s="8"/>
      <c r="H29" s="9"/>
      <c r="I29" s="39"/>
      <c r="J29" s="7"/>
      <c r="K29" s="8" t="s">
        <v>54</v>
      </c>
      <c r="L29" s="9">
        <v>2000</v>
      </c>
    </row>
    <row r="30" spans="1:12" ht="12.75">
      <c r="A30" s="39"/>
      <c r="B30" s="7"/>
      <c r="C30" s="8"/>
      <c r="D30" s="9"/>
      <c r="E30" s="39"/>
      <c r="F30" s="7"/>
      <c r="G30" s="8"/>
      <c r="H30" s="9"/>
      <c r="I30" s="39"/>
      <c r="J30" s="7"/>
      <c r="K30" s="8"/>
      <c r="L30" s="9"/>
    </row>
    <row r="31" spans="1:12" ht="12.75">
      <c r="A31" s="39"/>
      <c r="B31" s="16"/>
      <c r="C31" s="8"/>
      <c r="D31" s="17"/>
      <c r="E31" s="39"/>
      <c r="F31" s="16"/>
      <c r="G31" s="8"/>
      <c r="H31" s="17"/>
      <c r="I31" s="39"/>
      <c r="J31" s="16"/>
      <c r="K31" s="8"/>
      <c r="L31" s="17"/>
    </row>
    <row r="32" spans="1:12" ht="12.75">
      <c r="A32" s="40" t="s">
        <v>47</v>
      </c>
      <c r="B32" s="45">
        <f>B25-B26-B27-B28-B29-B30</f>
        <v>2477.1433333333366</v>
      </c>
      <c r="C32" s="42" t="s">
        <v>47</v>
      </c>
      <c r="D32" s="46">
        <f>D25-D26-D27-D28-D29-D30</f>
        <v>3145.3066666666705</v>
      </c>
      <c r="E32" s="40" t="s">
        <v>47</v>
      </c>
      <c r="F32" s="45">
        <f>F25-F26-F27-F28-F29-F30</f>
        <v>3883.470000000005</v>
      </c>
      <c r="G32" s="42" t="s">
        <v>47</v>
      </c>
      <c r="H32" s="46">
        <f>H25-H26-H27-H28-H29-H30</f>
        <v>4771.633333333339</v>
      </c>
      <c r="I32" s="40" t="s">
        <v>47</v>
      </c>
      <c r="J32" s="45">
        <f>J25-J26-J27-J28-J29-J30</f>
        <v>5439.7966666666725</v>
      </c>
      <c r="K32" s="42" t="s">
        <v>47</v>
      </c>
      <c r="L32" s="46">
        <f>L25-L26-L27-L28-L29-L30</f>
        <v>4177.960000000006</v>
      </c>
    </row>
    <row r="41" ht="12.75">
      <c r="B4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C52" sqref="C52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be3750</dc:creator>
  <cp:keywords/>
  <dc:description/>
  <cp:lastModifiedBy>BCB</cp:lastModifiedBy>
  <cp:lastPrinted>2013-01-08T09:52:29Z</cp:lastPrinted>
  <dcterms:created xsi:type="dcterms:W3CDTF">2006-12-22T08:08:41Z</dcterms:created>
  <dcterms:modified xsi:type="dcterms:W3CDTF">2013-01-08T09:54:08Z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1365048231</vt:i4>
  </property>
  <property fmtid="{D5CDD505-2E9C-101B-9397-08002B2CF9AE}" pid="3" name="_AuthorEmail">
    <vt:lpwstr>Reinhard.Grosse-Allermann@bcb-pay.de</vt:lpwstr>
  </property>
  <property fmtid="{D5CDD505-2E9C-101B-9397-08002B2CF9AE}" pid="4" name="_AuthorEmailDisplayName">
    <vt:lpwstr>Große-Allermann, Reinhard</vt:lpwstr>
  </property>
</Properties>
</file>